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59" i="1" l="1"/>
  <c r="D59" i="1" s="1"/>
  <c r="B58" i="1"/>
  <c r="B60" i="1" s="1"/>
  <c r="D60" i="1" s="1"/>
  <c r="E53" i="1"/>
  <c r="D52" i="1"/>
  <c r="B52" i="1"/>
  <c r="D51" i="1"/>
  <c r="B51" i="1"/>
  <c r="D50" i="1"/>
  <c r="B50" i="1"/>
  <c r="B53" i="1" s="1"/>
  <c r="D53" i="1" s="1"/>
  <c r="E45" i="1"/>
  <c r="C45" i="1"/>
  <c r="D44" i="1"/>
  <c r="D45" i="1" s="1"/>
  <c r="B44" i="1"/>
  <c r="B45" i="1" s="1"/>
  <c r="E40" i="1"/>
  <c r="C40" i="1"/>
  <c r="D39" i="1"/>
  <c r="D40" i="1" s="1"/>
  <c r="B39" i="1"/>
  <c r="B40" i="1" s="1"/>
  <c r="E34" i="1"/>
  <c r="C34" i="1"/>
  <c r="C65" i="1" s="1"/>
  <c r="D33" i="1"/>
  <c r="D34" i="1" s="1"/>
  <c r="B33" i="1"/>
  <c r="B34" i="1" s="1"/>
  <c r="B65" i="1" s="1"/>
  <c r="D65" i="1" s="1"/>
  <c r="C18" i="1"/>
  <c r="B17" i="1"/>
  <c r="B18" i="1" s="1"/>
  <c r="D17" i="1" l="1"/>
  <c r="D18" i="1" s="1"/>
  <c r="D58" i="1"/>
</calcChain>
</file>

<file path=xl/comments1.xml><?xml version="1.0" encoding="utf-8"?>
<comments xmlns="http://schemas.openxmlformats.org/spreadsheetml/2006/main">
  <authors>
    <author>Federica Telch</author>
  </authors>
  <commentList>
    <comment ref="C44" authorId="0">
      <text>
        <r>
          <rPr>
            <b/>
            <sz val="9"/>
            <color indexed="81"/>
            <rFont val="Tahoma"/>
            <charset val="1"/>
          </rPr>
          <t>FRANCESCO
CARMELO
DANILO
MORELLO+DANIELA (considerato 1 dipendente)</t>
        </r>
      </text>
    </comment>
  </commentList>
</comments>
</file>

<file path=xl/sharedStrings.xml><?xml version="1.0" encoding="utf-8"?>
<sst xmlns="http://schemas.openxmlformats.org/spreadsheetml/2006/main" count="87" uniqueCount="33">
  <si>
    <t>PERFORMANCE</t>
  </si>
  <si>
    <t>DATI RELATIVI AI PREMI</t>
  </si>
  <si>
    <t>MEDIA</t>
  </si>
  <si>
    <t>periodo competenza:</t>
  </si>
  <si>
    <t>ANNO 2017</t>
  </si>
  <si>
    <r>
      <t xml:space="preserve">Entità del premio mediamente conseguito dal </t>
    </r>
    <r>
      <rPr>
        <b/>
        <sz val="11"/>
        <color theme="1"/>
        <rFont val="Calibri"/>
        <family val="2"/>
        <scheme val="minor"/>
      </rPr>
      <t>PERSONALE DIRIGENZIALE</t>
    </r>
  </si>
  <si>
    <t>MEDIA PERSONALE DIRIGENZIALE</t>
  </si>
  <si>
    <t>TIPO PREMIO EROGATO</t>
  </si>
  <si>
    <t>IMPORTO EROGATO</t>
  </si>
  <si>
    <t>NUMERO DIPENDENTI</t>
  </si>
  <si>
    <t>PERIODO DI COMPETENZA</t>
  </si>
  <si>
    <t>ANNO DI EROGAZIONE</t>
  </si>
  <si>
    <t>PROVVEDIMENTO</t>
  </si>
  <si>
    <t>Retribuzione di risultato</t>
  </si>
  <si>
    <t>deliberazioni della Giunta comunale n. 97 e 98 dd. 28/08/2018</t>
  </si>
  <si>
    <t>TOTALE</t>
  </si>
  <si>
    <r>
      <t xml:space="preserve">Entità del premio mediamente conseguito dal </t>
    </r>
    <r>
      <rPr>
        <b/>
        <sz val="11"/>
        <color theme="1"/>
        <rFont val="Calibri"/>
        <family val="2"/>
        <scheme val="minor"/>
      </rPr>
      <t>PERSONALE NON DIRIGENZIALE</t>
    </r>
  </si>
  <si>
    <t>MEDIA CATEGORIA A</t>
  </si>
  <si>
    <t>FO.R.E.G. obiettivi generali</t>
  </si>
  <si>
    <t>Determinazione del Responsabile Servizio Segreteria - Affari Generali - Commercio - Scuola Materna n. 46 dd. 10/05/2018</t>
  </si>
  <si>
    <t>MEDIA CATEGORIA B base</t>
  </si>
  <si>
    <t>MEDIA CATEGORIA B evoluto</t>
  </si>
  <si>
    <t>MEDIA CATEGORIA C base</t>
  </si>
  <si>
    <t>Indennità mansioni rilevanti</t>
  </si>
  <si>
    <t>Determinazione del Responsabile Servizio Segreteria - Affari Generali - Commercio - Scuola Materna n. 123 dd. 29/12/2017</t>
  </si>
  <si>
    <t>Indennità stato civile e anagrafe</t>
  </si>
  <si>
    <t>Determinazione del Responsabile Servizio Segreteria - Affari Generali - Commercio - Scuola Materna n. 122 dd. 29/12/2017</t>
  </si>
  <si>
    <t>MEDIA CATEGORIA C evoluto</t>
  </si>
  <si>
    <t>Indennità area direttiva</t>
  </si>
  <si>
    <t>Determinazione del Responsabile Servizio Segreteria - Affari Generali - Commercio - Scuola Materna n. 29 dd. 10/04/2018</t>
  </si>
  <si>
    <t>media complessiva PERSONALE NON DIRIGENZIALE</t>
  </si>
  <si>
    <t>IMPORTO COMPLESSIVO EROGATO</t>
  </si>
  <si>
    <t>TUTTE LE RETRIBUZIONI ACCESSORIE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</si>
</sst>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vertical="justify"/>
    </xf>
    <xf numFmtId="0" fontId="0" fillId="2" borderId="5" xfId="0" applyFill="1" applyBorder="1" applyAlignment="1">
      <alignment vertical="justify"/>
    </xf>
    <xf numFmtId="0" fontId="0" fillId="2" borderId="6" xfId="0" applyFill="1" applyBorder="1" applyAlignment="1">
      <alignment vertical="justify"/>
    </xf>
    <xf numFmtId="0" fontId="0" fillId="0" borderId="7" xfId="0" applyBorder="1" applyAlignment="1">
      <alignment horizontal="justify" vertical="top"/>
    </xf>
    <xf numFmtId="164" fontId="0" fillId="0" borderId="7" xfId="0" applyNumberFormat="1" applyBorder="1" applyAlignment="1">
      <alignment horizontal="right" vertical="top"/>
    </xf>
    <xf numFmtId="0" fontId="0" fillId="0" borderId="7" xfId="0" applyBorder="1" applyAlignment="1">
      <alignment horizontal="center" vertical="top"/>
    </xf>
    <xf numFmtId="0" fontId="0" fillId="0" borderId="7" xfId="0" applyNumberFormat="1" applyBorder="1" applyAlignment="1">
      <alignment horizontal="right" vertical="top"/>
    </xf>
    <xf numFmtId="0" fontId="0" fillId="2" borderId="4" xfId="0" applyFill="1" applyBorder="1" applyAlignment="1"/>
    <xf numFmtId="164" fontId="0" fillId="2" borderId="5" xfId="0" applyNumberFormat="1" applyFill="1" applyBorder="1" applyAlignment="1"/>
    <xf numFmtId="0" fontId="0" fillId="2" borderId="5" xfId="0" applyFill="1" applyBorder="1" applyAlignment="1">
      <alignment horizontal="center"/>
    </xf>
    <xf numFmtId="0" fontId="0" fillId="2" borderId="5" xfId="0" applyNumberFormat="1" applyFill="1" applyBorder="1"/>
    <xf numFmtId="0" fontId="0" fillId="2" borderId="6" xfId="0" applyFill="1" applyBorder="1"/>
    <xf numFmtId="0" fontId="2" fillId="0" borderId="7" xfId="0" applyFont="1" applyBorder="1" applyAlignment="1">
      <alignment horizontal="justify" vertical="top"/>
    </xf>
    <xf numFmtId="0" fontId="0" fillId="0" borderId="0" xfId="0" applyFill="1" applyBorder="1" applyAlignment="1"/>
    <xf numFmtId="164" fontId="0" fillId="0" borderId="0" xfId="0" applyNumberForma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NumberFormat="1" applyFill="1" applyBorder="1"/>
    <xf numFmtId="0" fontId="0" fillId="0" borderId="0" xfId="0" applyFill="1" applyBorder="1"/>
    <xf numFmtId="0" fontId="0" fillId="0" borderId="8" xfId="0" applyBorder="1" applyAlignment="1">
      <alignment horizontal="justify" vertical="top"/>
    </xf>
    <xf numFmtId="164" fontId="0" fillId="0" borderId="8" xfId="0" applyNumberFormat="1" applyBorder="1" applyAlignment="1">
      <alignment horizontal="right" vertical="top"/>
    </xf>
    <xf numFmtId="0" fontId="0" fillId="0" borderId="8" xfId="0" applyBorder="1" applyAlignment="1">
      <alignment horizontal="center" vertical="top"/>
    </xf>
    <xf numFmtId="0" fontId="0" fillId="0" borderId="8" xfId="0" applyNumberFormat="1" applyBorder="1" applyAlignment="1">
      <alignment horizontal="right" vertical="top"/>
    </xf>
    <xf numFmtId="0" fontId="2" fillId="0" borderId="8" xfId="0" applyFont="1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164" fontId="0" fillId="0" borderId="10" xfId="0" applyNumberFormat="1" applyBorder="1" applyAlignment="1">
      <alignment horizontal="right" vertical="top"/>
    </xf>
    <xf numFmtId="0" fontId="0" fillId="0" borderId="10" xfId="0" applyBorder="1" applyAlignment="1">
      <alignment horizontal="center" vertical="top"/>
    </xf>
    <xf numFmtId="0" fontId="0" fillId="0" borderId="10" xfId="0" applyNumberFormat="1" applyBorder="1" applyAlignment="1">
      <alignment horizontal="right" vertical="top"/>
    </xf>
    <xf numFmtId="0" fontId="2" fillId="0" borderId="9" xfId="0" applyFont="1" applyBorder="1" applyAlignment="1">
      <alignment horizontal="justify" vertical="top"/>
    </xf>
    <xf numFmtId="0" fontId="0" fillId="0" borderId="11" xfId="0" applyBorder="1" applyAlignment="1">
      <alignment horizontal="justify" vertical="top"/>
    </xf>
    <xf numFmtId="0" fontId="2" fillId="0" borderId="11" xfId="0" applyFont="1" applyBorder="1" applyAlignment="1">
      <alignment horizontal="justify" vertical="top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164" fontId="0" fillId="2" borderId="5" xfId="0" applyNumberFormat="1" applyFill="1" applyBorder="1" applyAlignment="1">
      <alignment vertical="justify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mmontare%20complessivo%20premi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media"/>
    </sheetNames>
    <sheetDataSet>
      <sheetData sheetId="0">
        <row r="17">
          <cell r="E17">
            <v>12780</v>
          </cell>
        </row>
        <row r="31">
          <cell r="E31">
            <v>561</v>
          </cell>
        </row>
        <row r="32">
          <cell r="E32">
            <v>1292</v>
          </cell>
        </row>
        <row r="33">
          <cell r="E33">
            <v>2561.4899999999998</v>
          </cell>
        </row>
        <row r="34">
          <cell r="E34">
            <v>2170.1799999999998</v>
          </cell>
        </row>
        <row r="35">
          <cell r="E35">
            <v>5519.39</v>
          </cell>
        </row>
        <row r="46">
          <cell r="E46">
            <v>400</v>
          </cell>
        </row>
        <row r="53">
          <cell r="E53">
            <v>330</v>
          </cell>
        </row>
        <row r="60">
          <cell r="E60">
            <v>24024.309999999998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sqref="A1:G65"/>
    </sheetView>
  </sheetViews>
  <sheetFormatPr defaultRowHeight="15" x14ac:dyDescent="0.25"/>
  <cols>
    <col min="1" max="1" width="16.7109375" customWidth="1"/>
    <col min="2" max="2" width="16.42578125" customWidth="1"/>
    <col min="3" max="3" width="14.85546875" customWidth="1"/>
    <col min="4" max="4" width="16.5703125" customWidth="1"/>
    <col min="5" max="5" width="18.28515625" customWidth="1"/>
    <col min="6" max="6" width="26.85546875" customWidth="1"/>
    <col min="7" max="7" width="42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  <c r="B4" t="s">
        <v>4</v>
      </c>
    </row>
    <row r="11" spans="1:7" ht="15.75" thickBot="1" x14ac:dyDescent="0.3"/>
    <row r="12" spans="1:7" ht="15.75" thickBot="1" x14ac:dyDescent="0.3">
      <c r="A12" s="1" t="s">
        <v>5</v>
      </c>
      <c r="B12" s="2"/>
      <c r="C12" s="2"/>
      <c r="D12" s="2"/>
      <c r="E12" s="2"/>
      <c r="F12" s="2"/>
      <c r="G12" s="3"/>
    </row>
    <row r="14" spans="1:7" ht="15.75" thickBot="1" x14ac:dyDescent="0.3"/>
    <row r="15" spans="1:7" ht="15.75" thickBot="1" x14ac:dyDescent="0.3">
      <c r="A15" s="4" t="s">
        <v>6</v>
      </c>
      <c r="B15" s="5"/>
    </row>
    <row r="16" spans="1:7" ht="60.75" thickBot="1" x14ac:dyDescent="0.3">
      <c r="A16" s="6" t="s">
        <v>7</v>
      </c>
      <c r="B16" s="7" t="s">
        <v>8</v>
      </c>
      <c r="C16" s="7" t="s">
        <v>9</v>
      </c>
      <c r="D16" s="7" t="s">
        <v>2</v>
      </c>
      <c r="E16" s="7" t="s">
        <v>10</v>
      </c>
      <c r="F16" s="7" t="s">
        <v>11</v>
      </c>
      <c r="G16" s="8" t="s">
        <v>12</v>
      </c>
    </row>
    <row r="17" spans="1:7" ht="135.75" thickBot="1" x14ac:dyDescent="0.3">
      <c r="A17" s="9" t="s">
        <v>13</v>
      </c>
      <c r="B17" s="10">
        <f>[1]Foglio1!E17</f>
        <v>12780</v>
      </c>
      <c r="C17" s="11">
        <v>2</v>
      </c>
      <c r="D17" s="10">
        <f>B17/C17</f>
        <v>6390</v>
      </c>
      <c r="E17" s="12">
        <v>2017</v>
      </c>
      <c r="F17" s="11">
        <v>2018</v>
      </c>
      <c r="G17" s="9" t="s">
        <v>14</v>
      </c>
    </row>
    <row r="18" spans="1:7" ht="15.75" thickBot="1" x14ac:dyDescent="0.3">
      <c r="A18" s="13" t="s">
        <v>15</v>
      </c>
      <c r="B18" s="14">
        <f>SUM(B17)</f>
        <v>12780</v>
      </c>
      <c r="C18" s="15">
        <f>C17</f>
        <v>2</v>
      </c>
      <c r="D18" s="14">
        <f>SUM(D17)</f>
        <v>6390</v>
      </c>
      <c r="E18" s="16">
        <v>2017</v>
      </c>
      <c r="F18" s="15">
        <v>2018</v>
      </c>
      <c r="G18" s="17"/>
    </row>
    <row r="28" spans="1:7" ht="15.75" thickBot="1" x14ac:dyDescent="0.3"/>
    <row r="29" spans="1:7" ht="15.75" thickBot="1" x14ac:dyDescent="0.3">
      <c r="A29" s="1" t="s">
        <v>16</v>
      </c>
      <c r="B29" s="2"/>
      <c r="C29" s="2"/>
      <c r="D29" s="2"/>
      <c r="E29" s="2"/>
      <c r="F29" s="2"/>
      <c r="G29" s="3"/>
    </row>
    <row r="30" spans="1:7" ht="15.75" thickBot="1" x14ac:dyDescent="0.3"/>
    <row r="31" spans="1:7" ht="15.75" thickBot="1" x14ac:dyDescent="0.3">
      <c r="A31" s="4" t="s">
        <v>17</v>
      </c>
      <c r="B31" s="5"/>
    </row>
    <row r="32" spans="1:7" ht="60.75" thickBot="1" x14ac:dyDescent="0.3">
      <c r="A32" s="6" t="s">
        <v>7</v>
      </c>
      <c r="B32" s="7" t="s">
        <v>8</v>
      </c>
      <c r="C32" s="7" t="s">
        <v>9</v>
      </c>
      <c r="D32" s="7" t="s">
        <v>2</v>
      </c>
      <c r="E32" s="7" t="s">
        <v>10</v>
      </c>
      <c r="F32" s="7" t="s">
        <v>11</v>
      </c>
      <c r="G32" s="8" t="s">
        <v>12</v>
      </c>
    </row>
    <row r="33" spans="1:7" ht="179.25" thickBot="1" x14ac:dyDescent="0.3">
      <c r="A33" s="9" t="s">
        <v>18</v>
      </c>
      <c r="B33" s="10">
        <f>[1]Foglio1!E31</f>
        <v>561</v>
      </c>
      <c r="C33" s="11">
        <v>1</v>
      </c>
      <c r="D33" s="10">
        <f>B33/C33</f>
        <v>561</v>
      </c>
      <c r="E33" s="12">
        <v>2017</v>
      </c>
      <c r="F33" s="11">
        <v>2018</v>
      </c>
      <c r="G33" s="18" t="s">
        <v>19</v>
      </c>
    </row>
    <row r="34" spans="1:7" ht="15.75" thickBot="1" x14ac:dyDescent="0.3">
      <c r="A34" s="13" t="s">
        <v>15</v>
      </c>
      <c r="B34" s="14">
        <f>SUM(B33)</f>
        <v>561</v>
      </c>
      <c r="C34" s="15">
        <f>C33</f>
        <v>1</v>
      </c>
      <c r="D34" s="14">
        <f>SUM(D33)</f>
        <v>561</v>
      </c>
      <c r="E34" s="16">
        <f>SUM(E33:E33)</f>
        <v>2017</v>
      </c>
      <c r="F34" s="15">
        <v>2018</v>
      </c>
      <c r="G34" s="17"/>
    </row>
    <row r="35" spans="1:7" x14ac:dyDescent="0.25">
      <c r="A35" s="19"/>
      <c r="B35" s="20"/>
      <c r="C35" s="21"/>
      <c r="D35" s="20"/>
      <c r="E35" s="22"/>
      <c r="F35" s="21"/>
      <c r="G35" s="23"/>
    </row>
    <row r="36" spans="1:7" ht="15.75" thickBot="1" x14ac:dyDescent="0.3"/>
    <row r="37" spans="1:7" ht="15.75" thickBot="1" x14ac:dyDescent="0.3">
      <c r="A37" s="4" t="s">
        <v>20</v>
      </c>
      <c r="B37" s="5"/>
    </row>
    <row r="38" spans="1:7" ht="60.75" thickBot="1" x14ac:dyDescent="0.3">
      <c r="A38" s="6" t="s">
        <v>7</v>
      </c>
      <c r="B38" s="7" t="s">
        <v>8</v>
      </c>
      <c r="C38" s="7" t="s">
        <v>9</v>
      </c>
      <c r="D38" s="7" t="s">
        <v>2</v>
      </c>
      <c r="E38" s="7" t="s">
        <v>10</v>
      </c>
      <c r="F38" s="7" t="s">
        <v>11</v>
      </c>
      <c r="G38" s="8" t="s">
        <v>12</v>
      </c>
    </row>
    <row r="39" spans="1:7" ht="179.25" thickBot="1" x14ac:dyDescent="0.3">
      <c r="A39" s="9" t="s">
        <v>18</v>
      </c>
      <c r="B39" s="10">
        <f>[1]Foglio1!E32</f>
        <v>1292</v>
      </c>
      <c r="C39" s="11">
        <v>2</v>
      </c>
      <c r="D39" s="10">
        <f>B39/C39</f>
        <v>646</v>
      </c>
      <c r="E39" s="12">
        <v>2017</v>
      </c>
      <c r="F39" s="11">
        <v>2018</v>
      </c>
      <c r="G39" s="18" t="s">
        <v>19</v>
      </c>
    </row>
    <row r="40" spans="1:7" ht="15.75" thickBot="1" x14ac:dyDescent="0.3">
      <c r="A40" s="13" t="s">
        <v>15</v>
      </c>
      <c r="B40" s="14">
        <f>SUM(B39)</f>
        <v>1292</v>
      </c>
      <c r="C40" s="15">
        <f>C39</f>
        <v>2</v>
      </c>
      <c r="D40" s="14">
        <f>SUM(D39)</f>
        <v>646</v>
      </c>
      <c r="E40" s="16">
        <f>SUM(E39:E39)</f>
        <v>2017</v>
      </c>
      <c r="F40" s="15">
        <v>2018</v>
      </c>
      <c r="G40" s="17"/>
    </row>
    <row r="41" spans="1:7" ht="15.75" thickBot="1" x14ac:dyDescent="0.3"/>
    <row r="42" spans="1:7" ht="15.75" thickBot="1" x14ac:dyDescent="0.3">
      <c r="A42" s="4" t="s">
        <v>21</v>
      </c>
      <c r="B42" s="5"/>
    </row>
    <row r="43" spans="1:7" ht="60.75" thickBot="1" x14ac:dyDescent="0.3">
      <c r="A43" s="6" t="s">
        <v>7</v>
      </c>
      <c r="B43" s="7" t="s">
        <v>8</v>
      </c>
      <c r="C43" s="7" t="s">
        <v>9</v>
      </c>
      <c r="D43" s="7" t="s">
        <v>2</v>
      </c>
      <c r="E43" s="7" t="s">
        <v>10</v>
      </c>
      <c r="F43" s="7" t="s">
        <v>11</v>
      </c>
      <c r="G43" s="8" t="s">
        <v>12</v>
      </c>
    </row>
    <row r="44" spans="1:7" ht="179.25" thickBot="1" x14ac:dyDescent="0.3">
      <c r="A44" s="9" t="s">
        <v>18</v>
      </c>
      <c r="B44" s="10">
        <f>[1]Foglio1!E33</f>
        <v>2561.4899999999998</v>
      </c>
      <c r="C44" s="11">
        <v>4</v>
      </c>
      <c r="D44" s="10">
        <f>B44/C44</f>
        <v>640.37249999999995</v>
      </c>
      <c r="E44" s="12">
        <v>2017</v>
      </c>
      <c r="F44" s="11">
        <v>2018</v>
      </c>
      <c r="G44" s="18" t="s">
        <v>19</v>
      </c>
    </row>
    <row r="45" spans="1:7" ht="15.75" thickBot="1" x14ac:dyDescent="0.3">
      <c r="A45" s="13" t="s">
        <v>15</v>
      </c>
      <c r="B45" s="14">
        <f>SUM(B44)</f>
        <v>2561.4899999999998</v>
      </c>
      <c r="C45" s="15">
        <f>C44</f>
        <v>4</v>
      </c>
      <c r="D45" s="14">
        <f>SUM(D44)</f>
        <v>640.37249999999995</v>
      </c>
      <c r="E45" s="16">
        <f>SUM(E44:E44)</f>
        <v>2017</v>
      </c>
      <c r="F45" s="15">
        <v>2018</v>
      </c>
      <c r="G45" s="17"/>
    </row>
    <row r="46" spans="1:7" x14ac:dyDescent="0.25">
      <c r="A46" s="19"/>
      <c r="B46" s="20"/>
      <c r="C46" s="21"/>
      <c r="D46" s="20"/>
      <c r="E46" s="22"/>
      <c r="F46" s="21"/>
      <c r="G46" s="23"/>
    </row>
    <row r="47" spans="1:7" ht="15.75" thickBot="1" x14ac:dyDescent="0.3"/>
    <row r="48" spans="1:7" ht="15.75" thickBot="1" x14ac:dyDescent="0.3">
      <c r="A48" s="4" t="s">
        <v>22</v>
      </c>
      <c r="B48" s="5"/>
    </row>
    <row r="49" spans="1:7" ht="60.75" thickBot="1" x14ac:dyDescent="0.3">
      <c r="A49" s="6" t="s">
        <v>7</v>
      </c>
      <c r="B49" s="7" t="s">
        <v>8</v>
      </c>
      <c r="C49" s="7" t="s">
        <v>9</v>
      </c>
      <c r="D49" s="7" t="s">
        <v>2</v>
      </c>
      <c r="E49" s="7" t="s">
        <v>10</v>
      </c>
      <c r="F49" s="7" t="s">
        <v>11</v>
      </c>
      <c r="G49" s="8" t="s">
        <v>12</v>
      </c>
    </row>
    <row r="50" spans="1:7" ht="178.5" x14ac:dyDescent="0.25">
      <c r="A50" s="9" t="s">
        <v>18</v>
      </c>
      <c r="B50" s="10">
        <f>[1]Foglio1!E34</f>
        <v>2170.1799999999998</v>
      </c>
      <c r="C50" s="11">
        <v>3</v>
      </c>
      <c r="D50" s="10">
        <f>B50/C50</f>
        <v>723.39333333333332</v>
      </c>
      <c r="E50" s="12">
        <v>2017</v>
      </c>
      <c r="F50" s="11">
        <v>2018</v>
      </c>
      <c r="G50" s="18" t="s">
        <v>19</v>
      </c>
    </row>
    <row r="51" spans="1:7" ht="178.5" x14ac:dyDescent="0.25">
      <c r="A51" s="24" t="s">
        <v>23</v>
      </c>
      <c r="B51" s="25">
        <f>[1]Foglio1!E46</f>
        <v>400</v>
      </c>
      <c r="C51" s="26">
        <v>1</v>
      </c>
      <c r="D51" s="25">
        <f>B51/C51</f>
        <v>400</v>
      </c>
      <c r="E51" s="27">
        <v>2017</v>
      </c>
      <c r="F51" s="26">
        <v>2018</v>
      </c>
      <c r="G51" s="28" t="s">
        <v>24</v>
      </c>
    </row>
    <row r="52" spans="1:7" ht="179.25" thickBot="1" x14ac:dyDescent="0.3">
      <c r="A52" s="29" t="s">
        <v>25</v>
      </c>
      <c r="B52" s="30">
        <f>[1]Foglio1!E53</f>
        <v>330</v>
      </c>
      <c r="C52" s="31">
        <v>1</v>
      </c>
      <c r="D52" s="30">
        <f>B52/C52</f>
        <v>330</v>
      </c>
      <c r="E52" s="32">
        <v>2017</v>
      </c>
      <c r="F52" s="31">
        <v>2018</v>
      </c>
      <c r="G52" s="33" t="s">
        <v>26</v>
      </c>
    </row>
    <row r="53" spans="1:7" ht="15.75" thickBot="1" x14ac:dyDescent="0.3">
      <c r="A53" s="13" t="s">
        <v>15</v>
      </c>
      <c r="B53" s="14">
        <f>SUM(B50:B52)</f>
        <v>2900.18</v>
      </c>
      <c r="C53" s="15">
        <v>3</v>
      </c>
      <c r="D53" s="14">
        <f>B53/C53</f>
        <v>966.72666666666657</v>
      </c>
      <c r="E53" s="16">
        <f>SUM(E50:E50)</f>
        <v>2017</v>
      </c>
      <c r="F53" s="15">
        <v>2018</v>
      </c>
      <c r="G53" s="17"/>
    </row>
    <row r="54" spans="1:7" x14ac:dyDescent="0.25">
      <c r="A54" s="19"/>
      <c r="B54" s="20"/>
      <c r="C54" s="21"/>
      <c r="D54" s="20"/>
      <c r="E54" s="22"/>
      <c r="F54" s="21"/>
      <c r="G54" s="23"/>
    </row>
    <row r="55" spans="1:7" ht="15.75" thickBot="1" x14ac:dyDescent="0.3"/>
    <row r="56" spans="1:7" ht="15.75" thickBot="1" x14ac:dyDescent="0.3">
      <c r="A56" s="4" t="s">
        <v>27</v>
      </c>
      <c r="B56" s="5"/>
    </row>
    <row r="57" spans="1:7" ht="60.75" thickBot="1" x14ac:dyDescent="0.3">
      <c r="A57" s="6" t="s">
        <v>7</v>
      </c>
      <c r="B57" s="7" t="s">
        <v>8</v>
      </c>
      <c r="C57" s="7" t="s">
        <v>9</v>
      </c>
      <c r="D57" s="7" t="s">
        <v>2</v>
      </c>
      <c r="E57" s="7" t="s">
        <v>10</v>
      </c>
      <c r="F57" s="7" t="s">
        <v>11</v>
      </c>
      <c r="G57" s="8" t="s">
        <v>12</v>
      </c>
    </row>
    <row r="58" spans="1:7" ht="178.5" x14ac:dyDescent="0.25">
      <c r="A58" s="9" t="s">
        <v>18</v>
      </c>
      <c r="B58" s="10">
        <f>[1]Foglio1!E35</f>
        <v>5519.39</v>
      </c>
      <c r="C58" s="11">
        <v>7</v>
      </c>
      <c r="D58" s="10">
        <f>B58/C58</f>
        <v>788.48428571428576</v>
      </c>
      <c r="E58" s="12">
        <v>2017</v>
      </c>
      <c r="F58" s="11">
        <v>2018</v>
      </c>
      <c r="G58" s="18" t="s">
        <v>19</v>
      </c>
    </row>
    <row r="59" spans="1:7" ht="179.25" thickBot="1" x14ac:dyDescent="0.3">
      <c r="A59" s="34" t="s">
        <v>28</v>
      </c>
      <c r="B59" s="30">
        <f>[1]Foglio1!E60</f>
        <v>24024.309999999998</v>
      </c>
      <c r="C59" s="31">
        <v>7</v>
      </c>
      <c r="D59" s="30">
        <f>B59/C59</f>
        <v>3432.0442857142853</v>
      </c>
      <c r="E59" s="32">
        <v>2017</v>
      </c>
      <c r="F59" s="31">
        <v>2018</v>
      </c>
      <c r="G59" s="35" t="s">
        <v>29</v>
      </c>
    </row>
    <row r="60" spans="1:7" ht="15.75" thickBot="1" x14ac:dyDescent="0.3">
      <c r="A60" s="13" t="s">
        <v>15</v>
      </c>
      <c r="B60" s="14">
        <f>SUM(B58)</f>
        <v>5519.39</v>
      </c>
      <c r="C60" s="15">
        <v>7</v>
      </c>
      <c r="D60" s="14">
        <f>B60/C60</f>
        <v>788.48428571428576</v>
      </c>
      <c r="E60" s="16">
        <v>2017</v>
      </c>
      <c r="F60" s="15">
        <v>2018</v>
      </c>
      <c r="G60" s="17"/>
    </row>
    <row r="62" spans="1:7" ht="15.75" thickBot="1" x14ac:dyDescent="0.3"/>
    <row r="63" spans="1:7" ht="15.75" thickBot="1" x14ac:dyDescent="0.3">
      <c r="A63" s="36" t="s">
        <v>30</v>
      </c>
      <c r="B63" s="37"/>
      <c r="C63" s="38"/>
    </row>
    <row r="64" spans="1:7" ht="90.75" thickBot="1" x14ac:dyDescent="0.3">
      <c r="A64" s="6" t="s">
        <v>7</v>
      </c>
      <c r="B64" s="7" t="s">
        <v>31</v>
      </c>
      <c r="C64" s="7" t="s">
        <v>9</v>
      </c>
      <c r="D64" s="7" t="s">
        <v>2</v>
      </c>
      <c r="E64" s="7" t="s">
        <v>10</v>
      </c>
      <c r="F64" s="8" t="s">
        <v>11</v>
      </c>
    </row>
    <row r="65" spans="1:6" ht="75.75" thickBot="1" x14ac:dyDescent="0.3">
      <c r="A65" s="6" t="s">
        <v>32</v>
      </c>
      <c r="B65" s="39">
        <f>B34+B40+B45+B53+B60</f>
        <v>12834.060000000001</v>
      </c>
      <c r="C65" s="7">
        <f>C34+C40+C45+C53+C60</f>
        <v>17</v>
      </c>
      <c r="D65" s="39">
        <f>B65/C65</f>
        <v>754.94470588235299</v>
      </c>
      <c r="E65" s="7">
        <v>2017</v>
      </c>
      <c r="F65" s="8">
        <v>2018</v>
      </c>
    </row>
  </sheetData>
  <mergeCells count="9">
    <mergeCell ref="A48:B48"/>
    <mergeCell ref="A56:B56"/>
    <mergeCell ref="A63:C63"/>
    <mergeCell ref="A12:G12"/>
    <mergeCell ref="A15:B15"/>
    <mergeCell ref="A29:G29"/>
    <mergeCell ref="A31:B31"/>
    <mergeCell ref="A37:B37"/>
    <mergeCell ref="A42:B4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Telch</dc:creator>
  <cp:lastModifiedBy>Francesco Telch</cp:lastModifiedBy>
  <dcterms:created xsi:type="dcterms:W3CDTF">2019-03-21T09:42:56Z</dcterms:created>
  <dcterms:modified xsi:type="dcterms:W3CDTF">2019-03-21T09:43:41Z</dcterms:modified>
</cp:coreProperties>
</file>