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3" i="1" l="1"/>
  <c r="D13" i="1" s="1"/>
  <c r="D14" i="1" s="1"/>
  <c r="C14" i="1"/>
  <c r="E14" i="1"/>
  <c r="E55" i="1"/>
  <c r="B54" i="1"/>
  <c r="D54" i="1" s="1"/>
  <c r="B53" i="1"/>
  <c r="D53" i="1" s="1"/>
  <c r="E49" i="1"/>
  <c r="B48" i="1"/>
  <c r="D48" i="1" s="1"/>
  <c r="B47" i="1"/>
  <c r="D47" i="1" s="1"/>
  <c r="B46" i="1"/>
  <c r="B49" i="1" s="1"/>
  <c r="D49" i="1" s="1"/>
  <c r="E42" i="1"/>
  <c r="C42" i="1"/>
  <c r="B41" i="1"/>
  <c r="B42" i="1" s="1"/>
  <c r="E36" i="1"/>
  <c r="C36" i="1"/>
  <c r="B35" i="1"/>
  <c r="B36" i="1" s="1"/>
  <c r="E30" i="1"/>
  <c r="C30" i="1"/>
  <c r="C60" i="1" s="1"/>
  <c r="B29" i="1"/>
  <c r="B30" i="1" s="1"/>
  <c r="D41" i="1" l="1"/>
  <c r="D42" i="1" s="1"/>
  <c r="D46" i="1"/>
  <c r="B14" i="1"/>
  <c r="D29" i="1"/>
  <c r="D30" i="1" s="1"/>
  <c r="D35" i="1"/>
  <c r="D36" i="1" s="1"/>
  <c r="B55" i="1"/>
  <c r="D55" i="1" s="1"/>
  <c r="B60" i="1" l="1"/>
  <c r="D60" i="1" s="1"/>
</calcChain>
</file>

<file path=xl/comments1.xml><?xml version="1.0" encoding="utf-8"?>
<comments xmlns="http://schemas.openxmlformats.org/spreadsheetml/2006/main">
  <authors>
    <author>Federica Telch</author>
  </authors>
  <commentList>
    <comment ref="C41" authorId="0">
      <text>
        <r>
          <rPr>
            <b/>
            <sz val="9"/>
            <color indexed="81"/>
            <rFont val="Tahoma"/>
            <charset val="1"/>
          </rPr>
          <t>FRANCESCO
CARMELO
DANILO
MORELLO+DANIELA (considerato 1 dipendente)</t>
        </r>
      </text>
    </comment>
  </commentList>
</comments>
</file>

<file path=xl/sharedStrings.xml><?xml version="1.0" encoding="utf-8"?>
<sst xmlns="http://schemas.openxmlformats.org/spreadsheetml/2006/main" count="87" uniqueCount="34">
  <si>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NON DIRIGENZIALE</t>
    </r>
  </si>
  <si>
    <t>MEDIA CATEGORIA A</t>
  </si>
  <si>
    <t>TIPO PREMIO EROGATO</t>
  </si>
  <si>
    <t>IMPORTO EROGATO</t>
  </si>
  <si>
    <t>NUMERO DIPENDENTI</t>
  </si>
  <si>
    <t>MEDIA</t>
  </si>
  <si>
    <t>PERIODO DI COMPETENZA</t>
  </si>
  <si>
    <t>ANNO DI EROGAZIONE</t>
  </si>
  <si>
    <t>PROVVEDIMENTO</t>
  </si>
  <si>
    <t>FO.R.E.G. obiettivi generali</t>
  </si>
  <si>
    <t>Determinazione del Responsabile Servizio Segreteria - Affari Generali - Commercio - Scuola Materna n. 46 dd. 10/05/2018</t>
  </si>
  <si>
    <t>TOTALE</t>
  </si>
  <si>
    <t>MEDIA CATEGORIA B base</t>
  </si>
  <si>
    <t>MEDIA CATEGORIA B evoluto</t>
  </si>
  <si>
    <t>Determinazione del Responsabile Servizio Segreteria - Affari Generali - Commercio - Scuola Materna n. 48 dd. 20/07/2017</t>
  </si>
  <si>
    <t>MEDIA CATEGORIA C base</t>
  </si>
  <si>
    <t>Indennità mansioni rilevanti</t>
  </si>
  <si>
    <t>Determinazione del Responsabile Servizio Finanziario - Personale - Tributi n. 11 dd. 26/05/2017</t>
  </si>
  <si>
    <t>Indennità stato civile e anagrafe</t>
  </si>
  <si>
    <t>Determinazione del Responsabile Servizio Finanziario - Personale - Tributi n. 10 dd. 26/05/2017</t>
  </si>
  <si>
    <t>MEDIA CATEGORIA C evoluto</t>
  </si>
  <si>
    <t>Indennità area direttiva</t>
  </si>
  <si>
    <t>Determinazione del Responsabile Servizio Segreteria - Affari Generali - Commercio - Scuola Materna n. 23 dd. 23/05/2017</t>
  </si>
  <si>
    <t>media complessiva PERSONALE NON DIRIGENZIALE</t>
  </si>
  <si>
    <t>IMPORTO COMPLESSIVO EROGATO</t>
  </si>
  <si>
    <t>TUTTE LE RETRIBUZIONI ACCESSORIE</t>
  </si>
  <si>
    <t>PERFORMANCE</t>
  </si>
  <si>
    <t>DATI RELATIVI AI PREMI</t>
  </si>
  <si>
    <t>periodo competenza:</t>
  </si>
  <si>
    <t>ANNO 2016</t>
  </si>
  <si>
    <r>
      <t xml:space="preserve">Entità del premio mediamente conseguito dal </t>
    </r>
    <r>
      <rPr>
        <b/>
        <sz val="11"/>
        <color theme="1"/>
        <rFont val="Calibri"/>
        <family val="2"/>
        <scheme val="minor"/>
      </rPr>
      <t>PERSONALE DIRIGENZIALE</t>
    </r>
  </si>
  <si>
    <t>MEDIA PERSONALE DIRIGENZIALE</t>
  </si>
  <si>
    <t>Retribuzione di risultato</t>
  </si>
  <si>
    <t>deliberazioni della Giunta comunale n. 44 e 45 dd. 02/05/2017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</si>
</sst>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4" xfId="0" applyFill="1" applyBorder="1" applyAlignment="1">
      <alignment vertical="justify"/>
    </xf>
    <xf numFmtId="0" fontId="0" fillId="2" borderId="5" xfId="0" applyFill="1" applyBorder="1" applyAlignment="1">
      <alignment vertical="justify"/>
    </xf>
    <xf numFmtId="0" fontId="0" fillId="2" borderId="6" xfId="0" applyFill="1" applyBorder="1" applyAlignment="1">
      <alignment vertical="justify"/>
    </xf>
    <xf numFmtId="0" fontId="0" fillId="0" borderId="7" xfId="0" applyBorder="1" applyAlignment="1">
      <alignment horizontal="justify" vertical="top"/>
    </xf>
    <xf numFmtId="164" fontId="0" fillId="0" borderId="7" xfId="0" applyNumberFormat="1" applyBorder="1" applyAlignment="1">
      <alignment horizontal="right" vertical="top"/>
    </xf>
    <xf numFmtId="0" fontId="0" fillId="0" borderId="7" xfId="0" applyBorder="1" applyAlignment="1">
      <alignment horizontal="center" vertical="top"/>
    </xf>
    <xf numFmtId="0" fontId="0" fillId="0" borderId="7" xfId="0" applyNumberFormat="1" applyBorder="1" applyAlignment="1">
      <alignment horizontal="right" vertical="top"/>
    </xf>
    <xf numFmtId="0" fontId="2" fillId="0" borderId="7" xfId="0" applyFont="1" applyBorder="1" applyAlignment="1">
      <alignment horizontal="justify" vertical="top"/>
    </xf>
    <xf numFmtId="0" fontId="0" fillId="2" borderId="4" xfId="0" applyFill="1" applyBorder="1" applyAlignment="1"/>
    <xf numFmtId="164" fontId="0" fillId="2" borderId="5" xfId="0" applyNumberFormat="1" applyFill="1" applyBorder="1" applyAlignment="1"/>
    <xf numFmtId="0" fontId="0" fillId="2" borderId="5" xfId="0" applyFill="1" applyBorder="1" applyAlignment="1">
      <alignment horizontal="center"/>
    </xf>
    <xf numFmtId="0" fontId="0" fillId="2" borderId="5" xfId="0" applyNumberFormat="1" applyFill="1" applyBorder="1"/>
    <xf numFmtId="0" fontId="0" fillId="2" borderId="6" xfId="0" applyFill="1" applyBorder="1"/>
    <xf numFmtId="0" fontId="0" fillId="0" borderId="0" xfId="0" applyFill="1" applyBorder="1" applyAlignment="1"/>
    <xf numFmtId="164" fontId="0" fillId="0" borderId="0" xfId="0" applyNumberForma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NumberFormat="1" applyFill="1" applyBorder="1"/>
    <xf numFmtId="0" fontId="0" fillId="0" borderId="0" xfId="0" applyFill="1" applyBorder="1"/>
    <xf numFmtId="0" fontId="0" fillId="0" borderId="8" xfId="0" applyBorder="1" applyAlignment="1">
      <alignment horizontal="justify" vertical="top"/>
    </xf>
    <xf numFmtId="164" fontId="0" fillId="0" borderId="8" xfId="0" applyNumberFormat="1" applyBorder="1" applyAlignment="1">
      <alignment horizontal="right" vertical="top"/>
    </xf>
    <xf numFmtId="0" fontId="0" fillId="0" borderId="8" xfId="0" applyBorder="1" applyAlignment="1">
      <alignment horizontal="center" vertical="top"/>
    </xf>
    <xf numFmtId="0" fontId="0" fillId="0" borderId="8" xfId="0" applyNumberFormat="1" applyBorder="1" applyAlignment="1">
      <alignment horizontal="right" vertical="top"/>
    </xf>
    <xf numFmtId="0" fontId="2" fillId="0" borderId="8" xfId="0" applyFont="1" applyBorder="1" applyAlignment="1">
      <alignment horizontal="justify" vertical="top"/>
    </xf>
    <xf numFmtId="0" fontId="0" fillId="0" borderId="9" xfId="0" applyBorder="1" applyAlignment="1">
      <alignment horizontal="justify" vertical="top"/>
    </xf>
    <xf numFmtId="164" fontId="0" fillId="0" borderId="10" xfId="0" applyNumberFormat="1" applyBorder="1" applyAlignment="1">
      <alignment horizontal="right" vertical="top"/>
    </xf>
    <xf numFmtId="0" fontId="0" fillId="0" borderId="10" xfId="0" applyBorder="1" applyAlignment="1">
      <alignment horizontal="center" vertical="top"/>
    </xf>
    <xf numFmtId="0" fontId="0" fillId="0" borderId="10" xfId="0" applyNumberFormat="1" applyBorder="1" applyAlignment="1">
      <alignment horizontal="right" vertical="top"/>
    </xf>
    <xf numFmtId="0" fontId="2" fillId="0" borderId="9" xfId="0" applyFont="1" applyBorder="1" applyAlignment="1">
      <alignment horizontal="justify" vertical="top"/>
    </xf>
    <xf numFmtId="0" fontId="0" fillId="0" borderId="11" xfId="0" applyBorder="1" applyAlignment="1">
      <alignment horizontal="justify" vertical="top"/>
    </xf>
    <xf numFmtId="0" fontId="2" fillId="0" borderId="11" xfId="0" applyFont="1" applyBorder="1" applyAlignment="1">
      <alignment horizontal="justify" vertical="top"/>
    </xf>
    <xf numFmtId="164" fontId="0" fillId="2" borderId="5" xfId="0" applyNumberFormat="1" applyFill="1" applyBorder="1" applyAlignment="1">
      <alignment vertical="justify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mmontare%20complessivo%20premi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media"/>
    </sheetNames>
    <sheetDataSet>
      <sheetData sheetId="0">
        <row r="17">
          <cell r="E17">
            <v>22860.2</v>
          </cell>
        </row>
        <row r="31">
          <cell r="E31">
            <v>615.48</v>
          </cell>
        </row>
        <row r="32">
          <cell r="E32">
            <v>1536</v>
          </cell>
        </row>
        <row r="33">
          <cell r="E33">
            <v>2951.7</v>
          </cell>
        </row>
        <row r="34">
          <cell r="E34">
            <v>2403.65</v>
          </cell>
        </row>
        <row r="35">
          <cell r="E35">
            <v>5865.23</v>
          </cell>
        </row>
        <row r="46">
          <cell r="E46">
            <v>400</v>
          </cell>
        </row>
        <row r="53">
          <cell r="E53">
            <v>330</v>
          </cell>
        </row>
        <row r="60">
          <cell r="E60">
            <v>23125.559999999998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A6" sqref="A6"/>
    </sheetView>
  </sheetViews>
  <sheetFormatPr defaultRowHeight="15" x14ac:dyDescent="0.25"/>
  <cols>
    <col min="1" max="1" width="15" customWidth="1"/>
    <col min="2" max="2" width="15.28515625" customWidth="1"/>
    <col min="3" max="3" width="15.85546875" customWidth="1"/>
    <col min="4" max="4" width="12.5703125" customWidth="1"/>
    <col min="5" max="5" width="14" customWidth="1"/>
    <col min="6" max="6" width="16" customWidth="1"/>
    <col min="7" max="7" width="52" customWidth="1"/>
  </cols>
  <sheetData>
    <row r="1" spans="1:7" x14ac:dyDescent="0.25">
      <c r="A1" t="s">
        <v>26</v>
      </c>
    </row>
    <row r="2" spans="1:7" x14ac:dyDescent="0.25">
      <c r="A2" t="s">
        <v>27</v>
      </c>
    </row>
    <row r="3" spans="1:7" x14ac:dyDescent="0.25">
      <c r="A3" t="s">
        <v>5</v>
      </c>
    </row>
    <row r="5" spans="1:7" ht="19.5" customHeight="1" x14ac:dyDescent="0.25">
      <c r="A5" t="s">
        <v>28</v>
      </c>
      <c r="B5" t="s">
        <v>29</v>
      </c>
    </row>
    <row r="6" spans="1:7" ht="19.5" customHeight="1" x14ac:dyDescent="0.25"/>
    <row r="7" spans="1:7" ht="19.5" customHeight="1" thickBot="1" x14ac:dyDescent="0.3"/>
    <row r="8" spans="1:7" ht="16.5" customHeight="1" thickBot="1" x14ac:dyDescent="0.3">
      <c r="A8" s="35" t="s">
        <v>30</v>
      </c>
      <c r="B8" s="36"/>
      <c r="C8" s="36"/>
      <c r="D8" s="36"/>
      <c r="E8" s="36"/>
      <c r="F8" s="36"/>
      <c r="G8" s="37"/>
    </row>
    <row r="10" spans="1:7" ht="15.75" thickBot="1" x14ac:dyDescent="0.3"/>
    <row r="11" spans="1:7" ht="15.75" thickBot="1" x14ac:dyDescent="0.3">
      <c r="A11" s="38" t="s">
        <v>31</v>
      </c>
      <c r="B11" s="39"/>
    </row>
    <row r="12" spans="1:7" ht="30.75" thickBot="1" x14ac:dyDescent="0.3">
      <c r="A12" s="1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7</v>
      </c>
      <c r="G12" s="3" t="s">
        <v>8</v>
      </c>
    </row>
    <row r="13" spans="1:7" ht="30.75" thickBot="1" x14ac:dyDescent="0.3">
      <c r="A13" s="4" t="s">
        <v>32</v>
      </c>
      <c r="B13" s="5">
        <f>[1]Foglio1!E17</f>
        <v>22860.2</v>
      </c>
      <c r="C13" s="6">
        <v>2</v>
      </c>
      <c r="D13" s="5">
        <f>B13/C13</f>
        <v>11430.1</v>
      </c>
      <c r="E13" s="7">
        <v>2016</v>
      </c>
      <c r="F13" s="6">
        <v>2017</v>
      </c>
      <c r="G13" s="4" t="s">
        <v>33</v>
      </c>
    </row>
    <row r="14" spans="1:7" ht="15.75" thickBot="1" x14ac:dyDescent="0.3">
      <c r="A14" s="9" t="s">
        <v>11</v>
      </c>
      <c r="B14" s="10">
        <f>SUM(B13)</f>
        <v>22860.2</v>
      </c>
      <c r="C14" s="11">
        <f>C13</f>
        <v>2</v>
      </c>
      <c r="D14" s="10">
        <f>SUM(D13)</f>
        <v>11430.1</v>
      </c>
      <c r="E14" s="12">
        <f>SUM(E13:E13)</f>
        <v>2016</v>
      </c>
      <c r="F14" s="11">
        <v>2017</v>
      </c>
      <c r="G14" s="13"/>
    </row>
    <row r="24" spans="1:7" ht="15.75" thickBot="1" x14ac:dyDescent="0.3"/>
    <row r="25" spans="1:7" ht="15.75" thickBot="1" x14ac:dyDescent="0.3">
      <c r="A25" s="35" t="s">
        <v>0</v>
      </c>
      <c r="B25" s="36"/>
      <c r="C25" s="36"/>
      <c r="D25" s="36"/>
      <c r="E25" s="36"/>
      <c r="F25" s="36"/>
      <c r="G25" s="37"/>
    </row>
    <row r="26" spans="1:7" ht="15.75" thickBot="1" x14ac:dyDescent="0.3"/>
    <row r="27" spans="1:7" ht="15.75" thickBot="1" x14ac:dyDescent="0.3">
      <c r="A27" s="38" t="s">
        <v>1</v>
      </c>
      <c r="B27" s="39"/>
    </row>
    <row r="28" spans="1:7" ht="30.75" thickBot="1" x14ac:dyDescent="0.3">
      <c r="A28" s="1" t="s">
        <v>2</v>
      </c>
      <c r="B28" s="2" t="s">
        <v>3</v>
      </c>
      <c r="C28" s="2" t="s">
        <v>4</v>
      </c>
      <c r="D28" s="2" t="s">
        <v>5</v>
      </c>
      <c r="E28" s="2" t="s">
        <v>6</v>
      </c>
      <c r="F28" s="2" t="s">
        <v>7</v>
      </c>
      <c r="G28" s="3" t="s">
        <v>8</v>
      </c>
    </row>
    <row r="29" spans="1:7" ht="45.75" thickBot="1" x14ac:dyDescent="0.3">
      <c r="A29" s="4" t="s">
        <v>9</v>
      </c>
      <c r="B29" s="5">
        <f>[1]Foglio1!E31</f>
        <v>615.48</v>
      </c>
      <c r="C29" s="6">
        <v>1</v>
      </c>
      <c r="D29" s="5">
        <f>B29/C29</f>
        <v>615.48</v>
      </c>
      <c r="E29" s="7">
        <v>2016</v>
      </c>
      <c r="F29" s="6">
        <v>2017</v>
      </c>
      <c r="G29" s="8" t="s">
        <v>10</v>
      </c>
    </row>
    <row r="30" spans="1:7" ht="15.75" thickBot="1" x14ac:dyDescent="0.3">
      <c r="A30" s="9" t="s">
        <v>11</v>
      </c>
      <c r="B30" s="10">
        <f>SUM(B29)</f>
        <v>615.48</v>
      </c>
      <c r="C30" s="11">
        <f>C29</f>
        <v>1</v>
      </c>
      <c r="D30" s="10">
        <f>SUM(D29)</f>
        <v>615.48</v>
      </c>
      <c r="E30" s="12">
        <f>SUM(E29:E29)</f>
        <v>2016</v>
      </c>
      <c r="F30" s="11">
        <v>2017</v>
      </c>
      <c r="G30" s="13"/>
    </row>
    <row r="31" spans="1:7" x14ac:dyDescent="0.25">
      <c r="A31" s="14"/>
      <c r="B31" s="15"/>
      <c r="C31" s="16"/>
      <c r="D31" s="15"/>
      <c r="E31" s="17"/>
      <c r="F31" s="16"/>
      <c r="G31" s="18"/>
    </row>
    <row r="32" spans="1:7" ht="15.75" thickBot="1" x14ac:dyDescent="0.3"/>
    <row r="33" spans="1:7" ht="15.75" thickBot="1" x14ac:dyDescent="0.3">
      <c r="A33" s="38" t="s">
        <v>12</v>
      </c>
      <c r="B33" s="39"/>
    </row>
    <row r="34" spans="1:7" ht="30.75" thickBot="1" x14ac:dyDescent="0.3">
      <c r="A34" s="1" t="s">
        <v>2</v>
      </c>
      <c r="B34" s="2" t="s">
        <v>3</v>
      </c>
      <c r="C34" s="2" t="s">
        <v>4</v>
      </c>
      <c r="D34" s="2" t="s">
        <v>5</v>
      </c>
      <c r="E34" s="2" t="s">
        <v>6</v>
      </c>
      <c r="F34" s="2" t="s">
        <v>7</v>
      </c>
      <c r="G34" s="3" t="s">
        <v>8</v>
      </c>
    </row>
    <row r="35" spans="1:7" ht="45.75" thickBot="1" x14ac:dyDescent="0.3">
      <c r="A35" s="4" t="s">
        <v>9</v>
      </c>
      <c r="B35" s="5">
        <f>[1]Foglio1!E32</f>
        <v>1536</v>
      </c>
      <c r="C35" s="6">
        <v>2</v>
      </c>
      <c r="D35" s="5">
        <f>B35/C35</f>
        <v>768</v>
      </c>
      <c r="E35" s="7">
        <v>2016</v>
      </c>
      <c r="F35" s="6">
        <v>2017</v>
      </c>
      <c r="G35" s="8" t="s">
        <v>10</v>
      </c>
    </row>
    <row r="36" spans="1:7" ht="15.75" thickBot="1" x14ac:dyDescent="0.3">
      <c r="A36" s="9" t="s">
        <v>11</v>
      </c>
      <c r="B36" s="10">
        <f>SUM(B35)</f>
        <v>1536</v>
      </c>
      <c r="C36" s="11">
        <f>C35</f>
        <v>2</v>
      </c>
      <c r="D36" s="10">
        <f>SUM(D35)</f>
        <v>768</v>
      </c>
      <c r="E36" s="12">
        <f>SUM(E35:E35)</f>
        <v>2016</v>
      </c>
      <c r="F36" s="11">
        <v>2017</v>
      </c>
      <c r="G36" s="13"/>
    </row>
    <row r="37" spans="1:7" x14ac:dyDescent="0.25">
      <c r="A37" s="14"/>
      <c r="B37" s="15"/>
      <c r="C37" s="16"/>
      <c r="D37" s="15"/>
      <c r="E37" s="17"/>
      <c r="F37" s="16"/>
      <c r="G37" s="18"/>
    </row>
    <row r="38" spans="1:7" ht="15.75" thickBot="1" x14ac:dyDescent="0.3"/>
    <row r="39" spans="1:7" ht="15.75" thickBot="1" x14ac:dyDescent="0.3">
      <c r="A39" s="38" t="s">
        <v>13</v>
      </c>
      <c r="B39" s="39"/>
    </row>
    <row r="40" spans="1:7" ht="30.75" thickBot="1" x14ac:dyDescent="0.3">
      <c r="A40" s="1" t="s">
        <v>2</v>
      </c>
      <c r="B40" s="2" t="s">
        <v>3</v>
      </c>
      <c r="C40" s="2" t="s">
        <v>4</v>
      </c>
      <c r="D40" s="2" t="s">
        <v>5</v>
      </c>
      <c r="E40" s="2" t="s">
        <v>6</v>
      </c>
      <c r="F40" s="2" t="s">
        <v>7</v>
      </c>
      <c r="G40" s="3" t="s">
        <v>8</v>
      </c>
    </row>
    <row r="41" spans="1:7" ht="45.75" thickBot="1" x14ac:dyDescent="0.3">
      <c r="A41" s="4" t="s">
        <v>9</v>
      </c>
      <c r="B41" s="5">
        <f>[1]Foglio1!E33</f>
        <v>2951.7</v>
      </c>
      <c r="C41" s="6">
        <v>4</v>
      </c>
      <c r="D41" s="5">
        <f>B41/C41</f>
        <v>737.92499999999995</v>
      </c>
      <c r="E41" s="7">
        <v>2016</v>
      </c>
      <c r="F41" s="6">
        <v>2017</v>
      </c>
      <c r="G41" s="8" t="s">
        <v>14</v>
      </c>
    </row>
    <row r="42" spans="1:7" ht="15.75" thickBot="1" x14ac:dyDescent="0.3">
      <c r="A42" s="9" t="s">
        <v>11</v>
      </c>
      <c r="B42" s="10">
        <f>SUM(B41)</f>
        <v>2951.7</v>
      </c>
      <c r="C42" s="11">
        <f>C41</f>
        <v>4</v>
      </c>
      <c r="D42" s="10">
        <f>SUM(D41)</f>
        <v>737.92499999999995</v>
      </c>
      <c r="E42" s="12">
        <f>SUM(E41:E41)</f>
        <v>2016</v>
      </c>
      <c r="F42" s="11">
        <v>2017</v>
      </c>
      <c r="G42" s="13"/>
    </row>
    <row r="43" spans="1:7" ht="15.75" thickBot="1" x14ac:dyDescent="0.3"/>
    <row r="44" spans="1:7" ht="15.75" thickBot="1" x14ac:dyDescent="0.3">
      <c r="A44" s="38" t="s">
        <v>15</v>
      </c>
      <c r="B44" s="39"/>
    </row>
    <row r="45" spans="1:7" ht="30.75" thickBot="1" x14ac:dyDescent="0.3">
      <c r="A45" s="1" t="s">
        <v>2</v>
      </c>
      <c r="B45" s="2" t="s">
        <v>3</v>
      </c>
      <c r="C45" s="2" t="s">
        <v>4</v>
      </c>
      <c r="D45" s="2" t="s">
        <v>5</v>
      </c>
      <c r="E45" s="2" t="s">
        <v>6</v>
      </c>
      <c r="F45" s="2" t="s">
        <v>7</v>
      </c>
      <c r="G45" s="3" t="s">
        <v>8</v>
      </c>
    </row>
    <row r="46" spans="1:7" ht="45" x14ac:dyDescent="0.25">
      <c r="A46" s="4" t="s">
        <v>9</v>
      </c>
      <c r="B46" s="5">
        <f>[1]Foglio1!E34</f>
        <v>2403.65</v>
      </c>
      <c r="C46" s="6">
        <v>3</v>
      </c>
      <c r="D46" s="5">
        <f>B46/C46</f>
        <v>801.2166666666667</v>
      </c>
      <c r="E46" s="7">
        <v>2016</v>
      </c>
      <c r="F46" s="6">
        <v>2017</v>
      </c>
      <c r="G46" s="8" t="s">
        <v>14</v>
      </c>
    </row>
    <row r="47" spans="1:7" ht="45" x14ac:dyDescent="0.25">
      <c r="A47" s="19" t="s">
        <v>16</v>
      </c>
      <c r="B47" s="20">
        <f>[1]Foglio1!E46</f>
        <v>400</v>
      </c>
      <c r="C47" s="21">
        <v>1</v>
      </c>
      <c r="D47" s="20">
        <f>B47/C47</f>
        <v>400</v>
      </c>
      <c r="E47" s="22">
        <v>2016</v>
      </c>
      <c r="F47" s="21">
        <v>2017</v>
      </c>
      <c r="G47" s="23" t="s">
        <v>17</v>
      </c>
    </row>
    <row r="48" spans="1:7" ht="45.75" thickBot="1" x14ac:dyDescent="0.3">
      <c r="A48" s="24" t="s">
        <v>18</v>
      </c>
      <c r="B48" s="25">
        <f>[1]Foglio1!E53</f>
        <v>330</v>
      </c>
      <c r="C48" s="26">
        <v>1</v>
      </c>
      <c r="D48" s="25">
        <f>B48/C48</f>
        <v>330</v>
      </c>
      <c r="E48" s="27">
        <v>2016</v>
      </c>
      <c r="F48" s="26">
        <v>2017</v>
      </c>
      <c r="G48" s="28" t="s">
        <v>19</v>
      </c>
    </row>
    <row r="49" spans="1:7" ht="15.75" thickBot="1" x14ac:dyDescent="0.3">
      <c r="A49" s="9" t="s">
        <v>11</v>
      </c>
      <c r="B49" s="10">
        <f>SUM(B46:B48)</f>
        <v>3133.65</v>
      </c>
      <c r="C49" s="11">
        <v>3</v>
      </c>
      <c r="D49" s="10">
        <f>B49/C49</f>
        <v>1044.55</v>
      </c>
      <c r="E49" s="12">
        <f>SUM(E46:E46)</f>
        <v>2016</v>
      </c>
      <c r="F49" s="11">
        <v>2017</v>
      </c>
      <c r="G49" s="13"/>
    </row>
    <row r="50" spans="1:7" ht="15.75" thickBot="1" x14ac:dyDescent="0.3"/>
    <row r="51" spans="1:7" ht="15.75" thickBot="1" x14ac:dyDescent="0.3">
      <c r="A51" s="38" t="s">
        <v>20</v>
      </c>
      <c r="B51" s="39"/>
    </row>
    <row r="52" spans="1:7" ht="30.75" thickBot="1" x14ac:dyDescent="0.3">
      <c r="A52" s="1" t="s">
        <v>2</v>
      </c>
      <c r="B52" s="2" t="s">
        <v>3</v>
      </c>
      <c r="C52" s="2" t="s">
        <v>4</v>
      </c>
      <c r="D52" s="2" t="s">
        <v>5</v>
      </c>
      <c r="E52" s="2" t="s">
        <v>6</v>
      </c>
      <c r="F52" s="2" t="s">
        <v>7</v>
      </c>
      <c r="G52" s="3" t="s">
        <v>8</v>
      </c>
    </row>
    <row r="53" spans="1:7" ht="45" x14ac:dyDescent="0.25">
      <c r="A53" s="4" t="s">
        <v>9</v>
      </c>
      <c r="B53" s="5">
        <f>[1]Foglio1!E35</f>
        <v>5865.23</v>
      </c>
      <c r="C53" s="6">
        <v>7</v>
      </c>
      <c r="D53" s="5">
        <f>B53/C53</f>
        <v>837.89</v>
      </c>
      <c r="E53" s="7">
        <v>2016</v>
      </c>
      <c r="F53" s="6">
        <v>2017</v>
      </c>
      <c r="G53" s="8" t="s">
        <v>14</v>
      </c>
    </row>
    <row r="54" spans="1:7" ht="30.75" thickBot="1" x14ac:dyDescent="0.3">
      <c r="A54" s="29" t="s">
        <v>21</v>
      </c>
      <c r="B54" s="25">
        <f>[1]Foglio1!E60</f>
        <v>23125.559999999998</v>
      </c>
      <c r="C54" s="26">
        <v>7</v>
      </c>
      <c r="D54" s="25">
        <f>B54/C54</f>
        <v>3303.6514285714284</v>
      </c>
      <c r="E54" s="27">
        <v>2016</v>
      </c>
      <c r="F54" s="26">
        <v>2017</v>
      </c>
      <c r="G54" s="30" t="s">
        <v>22</v>
      </c>
    </row>
    <row r="55" spans="1:7" ht="15.75" thickBot="1" x14ac:dyDescent="0.3">
      <c r="A55" s="9" t="s">
        <v>11</v>
      </c>
      <c r="B55" s="10">
        <f>SUM(B53)</f>
        <v>5865.23</v>
      </c>
      <c r="C55" s="11">
        <v>7</v>
      </c>
      <c r="D55" s="10">
        <f>B55/C55</f>
        <v>837.89</v>
      </c>
      <c r="E55" s="12">
        <f>SUM(E53:E53)</f>
        <v>2016</v>
      </c>
      <c r="F55" s="11">
        <v>2017</v>
      </c>
      <c r="G55" s="13"/>
    </row>
    <row r="57" spans="1:7" ht="15.75" thickBot="1" x14ac:dyDescent="0.3"/>
    <row r="58" spans="1:7" ht="15.75" thickBot="1" x14ac:dyDescent="0.3">
      <c r="A58" s="32" t="s">
        <v>23</v>
      </c>
      <c r="B58" s="33"/>
      <c r="C58" s="34"/>
    </row>
    <row r="59" spans="1:7" ht="45.75" thickBot="1" x14ac:dyDescent="0.3">
      <c r="A59" s="1" t="s">
        <v>2</v>
      </c>
      <c r="B59" s="2" t="s">
        <v>24</v>
      </c>
      <c r="C59" s="2" t="s">
        <v>4</v>
      </c>
      <c r="D59" s="2" t="s">
        <v>5</v>
      </c>
      <c r="E59" s="2" t="s">
        <v>6</v>
      </c>
      <c r="F59" s="3" t="s">
        <v>7</v>
      </c>
    </row>
    <row r="60" spans="1:7" ht="45.75" thickBot="1" x14ac:dyDescent="0.3">
      <c r="A60" s="1" t="s">
        <v>25</v>
      </c>
      <c r="B60" s="31">
        <f>B30+B36+B42+B49+B55</f>
        <v>14102.06</v>
      </c>
      <c r="C60" s="2">
        <f>C30+C36+C42+C49+C55</f>
        <v>17</v>
      </c>
      <c r="D60" s="31">
        <f>B60/C60</f>
        <v>829.53294117647056</v>
      </c>
      <c r="E60" s="2">
        <v>2016</v>
      </c>
      <c r="F60" s="3">
        <v>2017</v>
      </c>
    </row>
  </sheetData>
  <mergeCells count="9">
    <mergeCell ref="A33:B33"/>
    <mergeCell ref="A39:B39"/>
    <mergeCell ref="A44:B44"/>
    <mergeCell ref="A51:B51"/>
    <mergeCell ref="A58:C58"/>
    <mergeCell ref="A11:B11"/>
    <mergeCell ref="A8:G8"/>
    <mergeCell ref="A25:G25"/>
    <mergeCell ref="A27:B2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Telch</dc:creator>
  <cp:lastModifiedBy>Francesco Telch</cp:lastModifiedBy>
  <dcterms:created xsi:type="dcterms:W3CDTF">2019-03-21T09:32:42Z</dcterms:created>
  <dcterms:modified xsi:type="dcterms:W3CDTF">2019-03-21T09:40:19Z</dcterms:modified>
</cp:coreProperties>
</file>